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R:\_Kommunikation\SULF_produktioner efter format\SULF_A4\SULF rapport_30 år av underfinansiering\"/>
    </mc:Choice>
  </mc:AlternateContent>
  <xr:revisionPtr revIDLastSave="0" documentId="13_ncr:1_{FA447C1C-B09E-48CE-A2EA-F2B2A48E0C96}" xr6:coauthVersionLast="47" xr6:coauthVersionMax="47" xr10:uidLastSave="{00000000-0000-0000-0000-000000000000}"/>
  <bookViews>
    <workbookView xWindow="-120" yWindow="-120" windowWidth="29040" windowHeight="15720" xr2:uid="{BFE6814F-1F3F-4620-89B2-E45603250D92}"/>
  </bookViews>
  <sheets>
    <sheet name="Info" sheetId="2" r:id="rId1"/>
    <sheet name="Tabeller"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0" i="1" l="1"/>
  <c r="J60" i="1"/>
  <c r="K42" i="1"/>
  <c r="J42" i="1"/>
  <c r="K50" i="1"/>
  <c r="J50" i="1"/>
  <c r="K35" i="1"/>
  <c r="J35" i="1"/>
  <c r="K29" i="1"/>
  <c r="J29" i="1"/>
  <c r="K21" i="1"/>
  <c r="J21" i="1"/>
  <c r="K16" i="1"/>
  <c r="J16" i="1"/>
  <c r="K11" i="1"/>
  <c r="J11" i="1"/>
  <c r="E62" i="1"/>
  <c r="D62" i="1"/>
  <c r="E57" i="1"/>
  <c r="D57" i="1"/>
  <c r="E50" i="1"/>
  <c r="D50" i="1"/>
  <c r="E45" i="1"/>
  <c r="D45" i="1"/>
  <c r="E40" i="1"/>
  <c r="D40" i="1"/>
  <c r="E33" i="1"/>
  <c r="D33" i="1"/>
  <c r="E22" i="1"/>
  <c r="D22" i="1"/>
  <c r="E15" i="1"/>
  <c r="D15" i="1"/>
</calcChain>
</file>

<file path=xl/sharedStrings.xml><?xml version="1.0" encoding="utf-8"?>
<sst xmlns="http://schemas.openxmlformats.org/spreadsheetml/2006/main" count="167" uniqueCount="53">
  <si>
    <t>Grundlärarprogrammet med inriktning mot arbete i förskoleklass och grundskolans årskurs 1-3</t>
  </si>
  <si>
    <t>Utbildningsområde</t>
  </si>
  <si>
    <t>Humanistiska området</t>
  </si>
  <si>
    <t>Naturvetenskapliga området</t>
  </si>
  <si>
    <t>Samhällsvetenskapliga området</t>
  </si>
  <si>
    <t>Undervisningsområdet</t>
  </si>
  <si>
    <t>Verksamhetsförlagd utbildning</t>
  </si>
  <si>
    <t>Total</t>
  </si>
  <si>
    <t>HST</t>
  </si>
  <si>
    <t>Förskollärarprogrammet</t>
  </si>
  <si>
    <t>Musikområdet</t>
  </si>
  <si>
    <t>Övriga områden</t>
  </si>
  <si>
    <t>Apotekarprogrammet</t>
  </si>
  <si>
    <t>Farmaceutiska området</t>
  </si>
  <si>
    <t>Medicinska området</t>
  </si>
  <si>
    <t>Ekonomie kandidatprogram</t>
  </si>
  <si>
    <t>Juristprogrammet</t>
  </si>
  <si>
    <t>Juridiska området</t>
  </si>
  <si>
    <t>Andel ersättning som saknas</t>
  </si>
  <si>
    <t>Konstnärligt kandidatprogram i fri konst</t>
  </si>
  <si>
    <t>Designområdet</t>
  </si>
  <si>
    <t>Konstområdet</t>
  </si>
  <si>
    <t>Mediaområdet</t>
  </si>
  <si>
    <t>Läkarprogrammet</t>
  </si>
  <si>
    <t>Personalvetarprogrammet</t>
  </si>
  <si>
    <t>Sjuksköterskeprogrammet</t>
  </si>
  <si>
    <t>Vårdområdet</t>
  </si>
  <si>
    <t>Statsvetarprogrammet</t>
  </si>
  <si>
    <t>Tandläkarprogrammet</t>
  </si>
  <si>
    <t>Odontologiska området</t>
  </si>
  <si>
    <t>Arkitektutbildning</t>
  </si>
  <si>
    <t>Tekniska området</t>
  </si>
  <si>
    <t>Civilingenjörsutbildning i teknisk kemi</t>
  </si>
  <si>
    <t>Högskoleingenjörsutbildning i byggteknik och design</t>
  </si>
  <si>
    <t>Masterprogram, medicinsk bioteknologi</t>
  </si>
  <si>
    <t>Tabellbilaga 2. Hur påverkar urholkningen ersättningen till utbildningsprogram?</t>
  </si>
  <si>
    <t>Total ersättning (Kr)</t>
  </si>
  <si>
    <t>Ersättning utan urholkning (Kr)</t>
  </si>
  <si>
    <t>*Utbildningen är 3 år men innehåller en termin valbara kurser som inte inkluderas här.</t>
  </si>
  <si>
    <t>HST*</t>
  </si>
  <si>
    <t>Ämneslärarprogrammet med inriktning mot arbete i gymnasieskolan (matematik och fysik)</t>
  </si>
  <si>
    <t>En helårsstudent (HST) motsvarar i tabellerna ett års avklarade helårsstudier och inkluderar därmed även prestationsdelen.</t>
  </si>
  <si>
    <t>Ersättningen är beräknad utifrån 2023 års nivå ersättningsbelopp även fast utbildningarna är längre än ett år.</t>
  </si>
  <si>
    <t>Innehåll</t>
  </si>
  <si>
    <t>Tabller</t>
  </si>
  <si>
    <t>Tabellerna nedan visar hur utbildningsområden fördelar sig inom olika program, hur mycket ersättning ett lärosäte får för en student som avslutat hela utbildningen  och hur stor ersättningen skulle vara utan urholkning.</t>
  </si>
  <si>
    <t>Information om hur utbildningsområden fördelar sig inom olika program, hur mycket ersättning ett lärosäte får för en student som avslutat hela utbildningen  och hur stor ersättningen skulle vara utan urholkning. Huvudrapport fokuserar på hur urholkningen påverkar ersättningen per student och den totala ersättningen för högre utbildning. Denna bilaga visar hur urholkningen påverkar en student på ett särkilt program. Underlaget utgår från uppgifter för en student som tagit examen inom respektive program vid Göteborgs universitet eller Kungliga tekniska högskolan.</t>
  </si>
  <si>
    <t>Det kan förekomma avrundningseffekter  i tabellerna.</t>
  </si>
  <si>
    <t>Uppgifterna i tabellerna är exempel på urholkningens effekter på utbildningsprogram. Eftersom programmen är kursbaserade kan både lärosäten och studenter göra olika val inom ramen för programmet. Detta innebär att fördelningen inom ett program kan variera något mellan olika studenter.</t>
  </si>
  <si>
    <t>HST**</t>
  </si>
  <si>
    <t>Data för de två sista åren på civilingenjörsprogrammet presenteras separat under ” Masterprogram, medicinsk bioteknologi”.</t>
  </si>
  <si>
    <t xml:space="preserve">**För civilingenjörsprogrammet presenteras endast de tre första åren på programmet. </t>
  </si>
  <si>
    <t>Masterprogrammet är även sökbart för studenter som inte går civilingenjörsprogrammet.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</si>
</sst>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18" x14ac:knownFonts="1">
    <font>
      <sz val="10"/>
      <color theme="1"/>
      <name val="Verdana"/>
      <family val="2"/>
      <scheme val="minor"/>
    </font>
    <font>
      <sz val="11"/>
      <color theme="1"/>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sz val="10"/>
      <color theme="1"/>
      <name val="Verdana"/>
      <family val="2"/>
      <scheme val="minor"/>
    </font>
    <font>
      <sz val="10"/>
      <color rgb="FF006100"/>
      <name val="Verdana"/>
      <family val="2"/>
      <scheme val="minor"/>
    </font>
    <font>
      <sz val="10"/>
      <color rgb="FF9C0006"/>
      <name val="Verdana"/>
      <family val="2"/>
      <scheme val="minor"/>
    </font>
    <font>
      <sz val="10"/>
      <color rgb="FF9C5700"/>
      <name val="Verdana"/>
      <family val="2"/>
      <scheme val="minor"/>
    </font>
    <font>
      <sz val="18"/>
      <name val="Georgia"/>
      <family val="2"/>
      <scheme val="major"/>
    </font>
    <font>
      <sz val="15"/>
      <name val="Georgia"/>
      <family val="1"/>
      <scheme val="major"/>
    </font>
    <font>
      <sz val="13"/>
      <name val="Georgia"/>
      <family val="1"/>
      <scheme val="major"/>
    </font>
    <font>
      <sz val="11"/>
      <name val="Georgia"/>
      <family val="1"/>
      <scheme val="major"/>
    </font>
    <font>
      <b/>
      <sz val="10"/>
      <color theme="1"/>
      <name val="Verdana"/>
      <family val="2"/>
      <scheme val="minor"/>
    </font>
  </fonts>
  <fills count="9">
    <fill>
      <patternFill patternType="none"/>
    </fill>
    <fill>
      <patternFill patternType="gray125"/>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9" tint="0.3999450666829432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20">
    <xf numFmtId="0" fontId="0" fillId="0" borderId="0"/>
    <xf numFmtId="0" fontId="13" fillId="0" borderId="0" applyNumberFormat="0" applyFill="0" applyBorder="0" applyAlignment="0" applyProtection="0"/>
    <xf numFmtId="0" fontId="14" fillId="0" borderId="1" applyNumberFormat="0" applyFill="0" applyAlignment="0" applyProtection="0"/>
    <xf numFmtId="0" fontId="15" fillId="0" borderId="2" applyNumberFormat="0" applyFill="0" applyAlignment="0" applyProtection="0"/>
    <xf numFmtId="0" fontId="16" fillId="0" borderId="3" applyNumberFormat="0" applyFill="0" applyAlignment="0" applyProtection="0"/>
    <xf numFmtId="0" fontId="16" fillId="0" borderId="0" applyNumberFormat="0" applyFill="0" applyBorder="0" applyAlignment="0" applyProtection="0"/>
    <xf numFmtId="0" fontId="10" fillId="8" borderId="0" applyNumberFormat="0" applyBorder="0" applyAlignment="0" applyProtection="0"/>
    <xf numFmtId="0" fontId="11" fillId="2" borderId="0" applyNumberFormat="0" applyBorder="0" applyAlignment="0" applyProtection="0"/>
    <xf numFmtId="0" fontId="12" fillId="3" borderId="0" applyNumberFormat="0" applyBorder="0" applyAlignment="0" applyProtection="0"/>
    <xf numFmtId="0" fontId="2" fillId="4" borderId="4" applyNumberFormat="0" applyAlignment="0" applyProtection="0"/>
    <xf numFmtId="0" fontId="3" fillId="5" borderId="5" applyNumberFormat="0" applyAlignment="0" applyProtection="0"/>
    <xf numFmtId="0" fontId="4" fillId="5" borderId="4" applyNumberFormat="0" applyAlignment="0" applyProtection="0"/>
    <xf numFmtId="0" fontId="5" fillId="0" borderId="6" applyNumberFormat="0" applyFill="0" applyAlignment="0" applyProtection="0"/>
    <xf numFmtId="0" fontId="6" fillId="6" borderId="7" applyNumberFormat="0" applyAlignment="0" applyProtection="0"/>
    <xf numFmtId="0" fontId="7" fillId="0" borderId="0" applyNumberFormat="0" applyFill="0" applyBorder="0" applyAlignment="0" applyProtection="0"/>
    <xf numFmtId="0" fontId="1" fillId="7" borderId="8" applyNumberFormat="0" applyFont="0" applyAlignment="0" applyProtection="0"/>
    <xf numFmtId="0" fontId="8" fillId="0" borderId="0" applyNumberFormat="0" applyFill="0" applyBorder="0" applyAlignment="0" applyProtection="0"/>
    <xf numFmtId="0" fontId="9" fillId="0" borderId="9" applyNumberFormat="0" applyFill="0" applyAlignment="0" applyProtection="0"/>
    <xf numFmtId="43" fontId="9" fillId="0" borderId="0" applyFont="0" applyFill="0" applyBorder="0" applyAlignment="0" applyProtection="0"/>
    <xf numFmtId="9" fontId="9" fillId="0" borderId="0" applyFont="0" applyFill="0" applyBorder="0" applyAlignment="0" applyProtection="0"/>
  </cellStyleXfs>
  <cellXfs count="20">
    <xf numFmtId="0" fontId="0" fillId="0" borderId="0" xfId="0"/>
    <xf numFmtId="2" fontId="0" fillId="0" borderId="0" xfId="0" applyNumberFormat="1"/>
    <xf numFmtId="9" fontId="0" fillId="0" borderId="0" xfId="19" applyFont="1"/>
    <xf numFmtId="0" fontId="0" fillId="0" borderId="10" xfId="0" applyBorder="1"/>
    <xf numFmtId="2" fontId="0" fillId="0" borderId="10" xfId="0" applyNumberFormat="1" applyBorder="1"/>
    <xf numFmtId="9" fontId="0" fillId="0" borderId="10" xfId="19" applyFont="1" applyBorder="1"/>
    <xf numFmtId="0" fontId="17" fillId="0" borderId="10" xfId="0" applyFont="1" applyBorder="1"/>
    <xf numFmtId="2" fontId="17" fillId="0" borderId="10" xfId="0" applyNumberFormat="1" applyFont="1" applyBorder="1"/>
    <xf numFmtId="9" fontId="17" fillId="0" borderId="10" xfId="19" applyFont="1" applyBorder="1"/>
    <xf numFmtId="164" fontId="0" fillId="0" borderId="10" xfId="0" applyNumberFormat="1" applyBorder="1"/>
    <xf numFmtId="164" fontId="17" fillId="0" borderId="10" xfId="0" applyNumberFormat="1" applyFont="1" applyBorder="1"/>
    <xf numFmtId="0" fontId="17" fillId="0" borderId="0" xfId="0" applyFont="1"/>
    <xf numFmtId="165" fontId="0" fillId="0" borderId="0" xfId="18" applyNumberFormat="1" applyFont="1"/>
    <xf numFmtId="165" fontId="0" fillId="0" borderId="10" xfId="18" applyNumberFormat="1" applyFont="1" applyBorder="1"/>
    <xf numFmtId="165" fontId="17" fillId="0" borderId="10" xfId="18" applyNumberFormat="1" applyFont="1" applyBorder="1"/>
    <xf numFmtId="0" fontId="0" fillId="0" borderId="0" xfId="0" applyAlignment="1">
      <alignment vertical="top"/>
    </xf>
    <xf numFmtId="0" fontId="0" fillId="0" borderId="0" xfId="0" applyAlignment="1">
      <alignment vertical="top" wrapText="1"/>
    </xf>
    <xf numFmtId="2" fontId="17" fillId="0" borderId="0" xfId="0" applyNumberFormat="1" applyFont="1"/>
    <xf numFmtId="165" fontId="17" fillId="0" borderId="0" xfId="18" applyNumberFormat="1" applyFont="1" applyBorder="1"/>
    <xf numFmtId="9" fontId="17" fillId="0" borderId="0" xfId="19" applyFont="1" applyBorder="1"/>
  </cellXfs>
  <cellStyles count="20">
    <cellStyle name="Bad" xfId="7" builtinId="27" customBuiltin="1"/>
    <cellStyle name="Calculation" xfId="11" builtinId="22" hidden="1"/>
    <cellStyle name="Check Cell" xfId="13" builtinId="23" hidden="1"/>
    <cellStyle name="Comma" xfId="18" builtinId="3"/>
    <cellStyle name="Explanatory Text" xfId="16" builtinId="53"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hidden="1"/>
    <cellStyle name="Linked Cell" xfId="12" builtinId="24" hidden="1"/>
    <cellStyle name="Neutral" xfId="8" builtinId="28" customBuiltin="1"/>
    <cellStyle name="Normal" xfId="0" builtinId="0" customBuiltin="1"/>
    <cellStyle name="Note" xfId="15" builtinId="10" hidden="1"/>
    <cellStyle name="Output" xfId="10" builtinId="21" hidden="1"/>
    <cellStyle name="Per cent" xfId="19" builtinId="5"/>
    <cellStyle name="Title" xfId="1" builtinId="15" customBuiltin="1"/>
    <cellStyle name="Total" xfId="17" builtinId="25" customBuiltin="1"/>
    <cellStyle name="Warning Text" xfId="14" builtinId="11"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SULF_colors">
      <a:dk1>
        <a:sysClr val="windowText" lastClr="000000"/>
      </a:dk1>
      <a:lt1>
        <a:sysClr val="window" lastClr="FFFFFF"/>
      </a:lt1>
      <a:dk2>
        <a:srgbClr val="969696"/>
      </a:dk2>
      <a:lt2>
        <a:srgbClr val="DDDDDD"/>
      </a:lt2>
      <a:accent1>
        <a:srgbClr val="F78E18"/>
      </a:accent1>
      <a:accent2>
        <a:srgbClr val="FBCC97"/>
      </a:accent2>
      <a:accent3>
        <a:srgbClr val="FFD612"/>
      </a:accent3>
      <a:accent4>
        <a:srgbClr val="FFEC94"/>
      </a:accent4>
      <a:accent5>
        <a:srgbClr val="3FA535"/>
      </a:accent5>
      <a:accent6>
        <a:srgbClr val="A9D6A4"/>
      </a:accent6>
      <a:hlink>
        <a:srgbClr val="000000"/>
      </a:hlink>
      <a:folHlink>
        <a:srgbClr val="000000"/>
      </a:folHlink>
    </a:clrScheme>
    <a:fontScheme name="SULF_standardtypsnitt">
      <a:majorFont>
        <a:latin typeface="Georgi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94B48-DEF5-4CD3-B4A2-94D0F53297DF}">
  <dimension ref="A2:B3"/>
  <sheetViews>
    <sheetView tabSelected="1" workbookViewId="0">
      <selection activeCell="B8" sqref="B8"/>
    </sheetView>
  </sheetViews>
  <sheetFormatPr defaultRowHeight="12.75" x14ac:dyDescent="0.2"/>
  <cols>
    <col min="2" max="2" width="69.875" customWidth="1"/>
  </cols>
  <sheetData>
    <row r="2" spans="1:2" x14ac:dyDescent="0.2">
      <c r="A2" t="s">
        <v>43</v>
      </c>
    </row>
    <row r="3" spans="1:2" ht="90" customHeight="1" x14ac:dyDescent="0.2">
      <c r="A3" s="15" t="s">
        <v>44</v>
      </c>
      <c r="B3" s="16" t="s">
        <v>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5BBC4-79C1-421C-BA7C-6D2132392780}">
  <dimension ref="B1:L62"/>
  <sheetViews>
    <sheetView topLeftCell="A16" zoomScale="85" zoomScaleNormal="85" workbookViewId="0">
      <selection activeCell="H54" sqref="H54"/>
    </sheetView>
  </sheetViews>
  <sheetFormatPr defaultRowHeight="12.75" x14ac:dyDescent="0.2"/>
  <cols>
    <col min="2" max="2" width="29.875" customWidth="1"/>
    <col min="3" max="3" width="10.25" style="1" customWidth="1"/>
    <col min="4" max="4" width="18.375" style="12" bestFit="1" customWidth="1"/>
    <col min="5" max="5" width="27.625" style="12" bestFit="1" customWidth="1"/>
    <col min="6" max="6" width="25.75" style="2" bestFit="1" customWidth="1"/>
    <col min="8" max="8" width="32.125" customWidth="1"/>
    <col min="9" max="9" width="11.5" customWidth="1"/>
    <col min="10" max="10" width="18.375" style="12" bestFit="1" customWidth="1"/>
    <col min="11" max="11" width="27.625" style="12" bestFit="1" customWidth="1"/>
    <col min="12" max="12" width="25.75" bestFit="1" customWidth="1"/>
  </cols>
  <sheetData>
    <row r="1" spans="2:12" x14ac:dyDescent="0.2">
      <c r="B1" s="11" t="s">
        <v>35</v>
      </c>
    </row>
    <row r="2" spans="2:12" x14ac:dyDescent="0.2">
      <c r="B2" t="s">
        <v>45</v>
      </c>
    </row>
    <row r="3" spans="2:12" x14ac:dyDescent="0.2">
      <c r="B3" t="s">
        <v>41</v>
      </c>
    </row>
    <row r="4" spans="2:12" x14ac:dyDescent="0.2">
      <c r="B4" t="s">
        <v>42</v>
      </c>
    </row>
    <row r="5" spans="2:12" x14ac:dyDescent="0.2">
      <c r="B5" t="s">
        <v>48</v>
      </c>
    </row>
    <row r="6" spans="2:12" x14ac:dyDescent="0.2">
      <c r="B6" t="s">
        <v>47</v>
      </c>
    </row>
    <row r="8" spans="2:12" x14ac:dyDescent="0.2">
      <c r="B8" t="s">
        <v>0</v>
      </c>
      <c r="H8" t="s">
        <v>24</v>
      </c>
      <c r="I8" s="1"/>
      <c r="L8" s="2"/>
    </row>
    <row r="9" spans="2:12" x14ac:dyDescent="0.2">
      <c r="B9" s="3" t="s">
        <v>1</v>
      </c>
      <c r="C9" s="4" t="s">
        <v>8</v>
      </c>
      <c r="D9" s="13" t="s">
        <v>36</v>
      </c>
      <c r="E9" s="13" t="s">
        <v>37</v>
      </c>
      <c r="F9" s="5" t="s">
        <v>18</v>
      </c>
      <c r="H9" s="3" t="s">
        <v>1</v>
      </c>
      <c r="I9" s="4" t="s">
        <v>8</v>
      </c>
      <c r="J9" s="13" t="s">
        <v>36</v>
      </c>
      <c r="K9" s="13" t="s">
        <v>37</v>
      </c>
      <c r="L9" s="5" t="s">
        <v>18</v>
      </c>
    </row>
    <row r="10" spans="2:12" x14ac:dyDescent="0.2">
      <c r="B10" s="3" t="s">
        <v>2</v>
      </c>
      <c r="C10" s="4">
        <v>0.999999999999998</v>
      </c>
      <c r="D10" s="13">
        <v>56602.999999999884</v>
      </c>
      <c r="E10" s="13">
        <v>69055.659999999858</v>
      </c>
      <c r="F10" s="5">
        <v>0.18032786885245902</v>
      </c>
      <c r="H10" s="3" t="s">
        <v>4</v>
      </c>
      <c r="I10" s="4">
        <v>3</v>
      </c>
      <c r="J10" s="13">
        <v>169809</v>
      </c>
      <c r="K10" s="13">
        <v>207166.97999999998</v>
      </c>
      <c r="L10" s="5">
        <v>0.18032786885245894</v>
      </c>
    </row>
    <row r="11" spans="2:12" x14ac:dyDescent="0.2">
      <c r="B11" s="3" t="s">
        <v>3</v>
      </c>
      <c r="C11" s="4">
        <v>0.75</v>
      </c>
      <c r="D11" s="13">
        <v>80790</v>
      </c>
      <c r="E11" s="13">
        <v>130071.90000000001</v>
      </c>
      <c r="F11" s="5">
        <v>0.3788819875776398</v>
      </c>
      <c r="H11" s="6" t="s">
        <v>7</v>
      </c>
      <c r="I11" s="7">
        <v>3</v>
      </c>
      <c r="J11" s="14">
        <f>SUM(J10)</f>
        <v>169809</v>
      </c>
      <c r="K11" s="14">
        <f>SUM(K10)</f>
        <v>207166.97999999998</v>
      </c>
      <c r="L11" s="8">
        <v>0.18032786885245894</v>
      </c>
    </row>
    <row r="12" spans="2:12" x14ac:dyDescent="0.2">
      <c r="B12" s="3" t="s">
        <v>4</v>
      </c>
      <c r="C12" s="4">
        <v>0.75</v>
      </c>
      <c r="D12" s="13">
        <v>42452.25</v>
      </c>
      <c r="E12" s="13">
        <v>51791.744999999995</v>
      </c>
      <c r="F12" s="5">
        <v>0.18032786885245894</v>
      </c>
      <c r="I12" s="1"/>
      <c r="L12" s="2"/>
    </row>
    <row r="13" spans="2:12" x14ac:dyDescent="0.2">
      <c r="B13" s="3" t="s">
        <v>5</v>
      </c>
      <c r="C13" s="4">
        <v>1</v>
      </c>
      <c r="D13" s="13">
        <v>85353</v>
      </c>
      <c r="E13" s="13">
        <v>147660.69</v>
      </c>
      <c r="F13" s="5">
        <v>0.42196531791907516</v>
      </c>
      <c r="H13" t="s">
        <v>25</v>
      </c>
      <c r="I13" s="1"/>
      <c r="L13" s="2"/>
    </row>
    <row r="14" spans="2:12" x14ac:dyDescent="0.2">
      <c r="B14" s="3" t="s">
        <v>6</v>
      </c>
      <c r="C14" s="4">
        <v>0.5</v>
      </c>
      <c r="D14" s="13">
        <v>58194</v>
      </c>
      <c r="E14" s="13">
        <v>62849.520000000004</v>
      </c>
      <c r="F14" s="5">
        <v>7.4999999999999997E-2</v>
      </c>
      <c r="H14" s="3" t="s">
        <v>1</v>
      </c>
      <c r="I14" s="4" t="s">
        <v>8</v>
      </c>
      <c r="J14" s="13" t="s">
        <v>36</v>
      </c>
      <c r="K14" s="13" t="s">
        <v>37</v>
      </c>
      <c r="L14" s="5" t="s">
        <v>18</v>
      </c>
    </row>
    <row r="15" spans="2:12" x14ac:dyDescent="0.2">
      <c r="B15" s="6" t="s">
        <v>7</v>
      </c>
      <c r="C15" s="7">
        <v>3.9999999999999982</v>
      </c>
      <c r="D15" s="14">
        <f>SUM(D10:D14)</f>
        <v>323392.24999999988</v>
      </c>
      <c r="E15" s="14">
        <f>SUM(E10:E14)</f>
        <v>461429.5149999999</v>
      </c>
      <c r="F15" s="8">
        <v>0.29915135576015339</v>
      </c>
      <c r="H15" s="3" t="s">
        <v>26</v>
      </c>
      <c r="I15" s="4">
        <v>2.9999999999999973</v>
      </c>
      <c r="J15" s="13">
        <v>347807.99999999971</v>
      </c>
      <c r="K15" s="13">
        <v>521711.99999999953</v>
      </c>
      <c r="L15" s="5">
        <v>0.33333333333333331</v>
      </c>
    </row>
    <row r="16" spans="2:12" x14ac:dyDescent="0.2">
      <c r="H16" s="6" t="s">
        <v>7</v>
      </c>
      <c r="I16" s="7">
        <v>2.9999999999999973</v>
      </c>
      <c r="J16" s="14">
        <f>SUM(J15)</f>
        <v>347807.99999999971</v>
      </c>
      <c r="K16" s="14">
        <f>SUM(K15)</f>
        <v>521711.99999999953</v>
      </c>
      <c r="L16" s="8">
        <v>0.33333333333333331</v>
      </c>
    </row>
    <row r="17" spans="2:12" x14ac:dyDescent="0.2">
      <c r="B17" t="s">
        <v>40</v>
      </c>
      <c r="I17" s="1"/>
      <c r="L17" s="2"/>
    </row>
    <row r="18" spans="2:12" x14ac:dyDescent="0.2">
      <c r="B18" s="3" t="s">
        <v>1</v>
      </c>
      <c r="C18" s="4" t="s">
        <v>8</v>
      </c>
      <c r="D18" s="13" t="s">
        <v>36</v>
      </c>
      <c r="E18" s="13" t="s">
        <v>37</v>
      </c>
      <c r="F18" s="5" t="s">
        <v>18</v>
      </c>
      <c r="H18" t="s">
        <v>27</v>
      </c>
      <c r="I18" s="1"/>
      <c r="L18" s="2"/>
    </row>
    <row r="19" spans="2:12" x14ac:dyDescent="0.2">
      <c r="B19" s="3" t="s">
        <v>3</v>
      </c>
      <c r="C19" s="4">
        <v>3.3324999999999982</v>
      </c>
      <c r="D19" s="13">
        <v>358976.89999999979</v>
      </c>
      <c r="E19" s="13">
        <v>577952.80899999966</v>
      </c>
      <c r="F19" s="5">
        <v>0.37888198757763975</v>
      </c>
      <c r="H19" s="3" t="s">
        <v>1</v>
      </c>
      <c r="I19" s="4" t="s">
        <v>39</v>
      </c>
      <c r="J19" s="13" t="s">
        <v>36</v>
      </c>
      <c r="K19" s="13" t="s">
        <v>37</v>
      </c>
      <c r="L19" s="5" t="s">
        <v>18</v>
      </c>
    </row>
    <row r="20" spans="2:12" x14ac:dyDescent="0.2">
      <c r="B20" s="3" t="s">
        <v>5</v>
      </c>
      <c r="C20" s="4">
        <v>1.1675</v>
      </c>
      <c r="D20" s="13">
        <v>99649.627500000002</v>
      </c>
      <c r="E20" s="13">
        <v>172393.85557499999</v>
      </c>
      <c r="F20" s="5">
        <v>0.4219653179190751</v>
      </c>
      <c r="H20" s="3" t="s">
        <v>4</v>
      </c>
      <c r="I20" s="4">
        <v>2.5</v>
      </c>
      <c r="J20" s="13">
        <v>141507.5</v>
      </c>
      <c r="K20" s="13">
        <v>172639.15</v>
      </c>
      <c r="L20" s="5">
        <v>0.18032786885245899</v>
      </c>
    </row>
    <row r="21" spans="2:12" x14ac:dyDescent="0.2">
      <c r="B21" s="3" t="s">
        <v>6</v>
      </c>
      <c r="C21" s="4">
        <v>0.5</v>
      </c>
      <c r="D21" s="13">
        <v>58194</v>
      </c>
      <c r="E21" s="13">
        <v>62849.520000000004</v>
      </c>
      <c r="F21" s="5">
        <v>7.4999999999999997E-2</v>
      </c>
      <c r="H21" s="6" t="s">
        <v>7</v>
      </c>
      <c r="I21" s="7">
        <v>2.5</v>
      </c>
      <c r="J21" s="14">
        <f>SUM(J20)</f>
        <v>141507.5</v>
      </c>
      <c r="K21" s="14">
        <f>SUM(K20)</f>
        <v>172639.15</v>
      </c>
      <c r="L21" s="8">
        <v>0.18032786885245899</v>
      </c>
    </row>
    <row r="22" spans="2:12" x14ac:dyDescent="0.2">
      <c r="B22" s="6" t="s">
        <v>7</v>
      </c>
      <c r="C22" s="7">
        <v>4.9999999999999982</v>
      </c>
      <c r="D22" s="14">
        <f>SUM(D19:D21)</f>
        <v>516820.52749999979</v>
      </c>
      <c r="E22" s="14">
        <f>SUM(E19:E21)</f>
        <v>813196.18457499961</v>
      </c>
      <c r="F22" s="8">
        <v>0.3644577565620214</v>
      </c>
      <c r="H22" t="s">
        <v>38</v>
      </c>
      <c r="I22" s="1"/>
      <c r="L22" s="2"/>
    </row>
    <row r="23" spans="2:12" x14ac:dyDescent="0.2">
      <c r="I23" s="1"/>
      <c r="L23" s="2"/>
    </row>
    <row r="24" spans="2:12" x14ac:dyDescent="0.2">
      <c r="B24" t="s">
        <v>9</v>
      </c>
      <c r="H24" t="s">
        <v>28</v>
      </c>
      <c r="I24" s="1"/>
      <c r="L24" s="2"/>
    </row>
    <row r="25" spans="2:12" x14ac:dyDescent="0.2">
      <c r="B25" s="3" t="s">
        <v>1</v>
      </c>
      <c r="C25" s="4" t="s">
        <v>8</v>
      </c>
      <c r="D25" s="13" t="s">
        <v>36</v>
      </c>
      <c r="E25" s="13" t="s">
        <v>37</v>
      </c>
      <c r="F25" s="5" t="s">
        <v>18</v>
      </c>
      <c r="H25" s="3" t="s">
        <v>1</v>
      </c>
      <c r="I25" s="4" t="s">
        <v>8</v>
      </c>
      <c r="J25" s="13" t="s">
        <v>36</v>
      </c>
      <c r="K25" s="13" t="s">
        <v>37</v>
      </c>
      <c r="L25" s="5" t="s">
        <v>18</v>
      </c>
    </row>
    <row r="26" spans="2:12" x14ac:dyDescent="0.2">
      <c r="B26" s="3" t="s">
        <v>2</v>
      </c>
      <c r="C26" s="4">
        <v>0.375</v>
      </c>
      <c r="D26" s="13">
        <v>21226.125</v>
      </c>
      <c r="E26" s="13">
        <v>25895.872499999998</v>
      </c>
      <c r="F26" s="5">
        <v>0.18032786885245894</v>
      </c>
      <c r="H26" s="3" t="s">
        <v>14</v>
      </c>
      <c r="I26" s="4">
        <v>8.3333333333333301E-2</v>
      </c>
      <c r="J26" s="13">
        <v>12822.583333333328</v>
      </c>
      <c r="K26" s="13">
        <v>21413.714166666658</v>
      </c>
      <c r="L26" s="5">
        <v>0.40119760479041916</v>
      </c>
    </row>
    <row r="27" spans="2:12" x14ac:dyDescent="0.2">
      <c r="B27" s="3" t="s">
        <v>10</v>
      </c>
      <c r="C27" s="4">
        <v>6.25E-2</v>
      </c>
      <c r="D27" s="13">
        <v>5334.5625</v>
      </c>
      <c r="E27" s="13">
        <v>8055.1893749999999</v>
      </c>
      <c r="F27" s="5">
        <v>0.33774834437086093</v>
      </c>
      <c r="H27" s="3" t="s">
        <v>29</v>
      </c>
      <c r="I27" s="4">
        <v>4.8333333333333259</v>
      </c>
      <c r="J27" s="13">
        <v>537587.49999999919</v>
      </c>
      <c r="K27" s="13">
        <v>897771.1249999986</v>
      </c>
      <c r="L27" s="5">
        <v>0.40119760479041916</v>
      </c>
    </row>
    <row r="28" spans="2:12" x14ac:dyDescent="0.2">
      <c r="B28" s="3" t="s">
        <v>3</v>
      </c>
      <c r="C28" s="4">
        <v>0.25</v>
      </c>
      <c r="D28" s="13">
        <v>26930</v>
      </c>
      <c r="E28" s="13">
        <v>43357.3</v>
      </c>
      <c r="F28" s="5">
        <v>0.3788819875776398</v>
      </c>
      <c r="H28" s="3" t="s">
        <v>26</v>
      </c>
      <c r="I28" s="4">
        <v>8.3333333333333301E-2</v>
      </c>
      <c r="J28" s="13">
        <v>9661.3333333333303</v>
      </c>
      <c r="K28" s="13">
        <v>14491.999999999996</v>
      </c>
      <c r="L28" s="5">
        <v>0.33333333333333337</v>
      </c>
    </row>
    <row r="29" spans="2:12" x14ac:dyDescent="0.2">
      <c r="B29" s="3" t="s">
        <v>4</v>
      </c>
      <c r="C29" s="4">
        <v>0.5</v>
      </c>
      <c r="D29" s="13">
        <v>28301.5</v>
      </c>
      <c r="E29" s="13">
        <v>34527.83</v>
      </c>
      <c r="F29" s="5">
        <v>0.18032786885245905</v>
      </c>
      <c r="H29" s="6" t="s">
        <v>7</v>
      </c>
      <c r="I29" s="7">
        <v>4.999999999999992</v>
      </c>
      <c r="J29" s="14">
        <f>SUM(J26:J28)</f>
        <v>560071.41666666593</v>
      </c>
      <c r="K29" s="14">
        <f>SUM(K26:K28)</f>
        <v>933676.83916666522</v>
      </c>
      <c r="L29" s="8">
        <v>0.40014425422981831</v>
      </c>
    </row>
    <row r="30" spans="2:12" x14ac:dyDescent="0.2">
      <c r="B30" s="3" t="s">
        <v>5</v>
      </c>
      <c r="C30" s="4">
        <v>1.625</v>
      </c>
      <c r="D30" s="13">
        <v>138698.625</v>
      </c>
      <c r="E30" s="13">
        <v>239948.62125</v>
      </c>
      <c r="F30" s="5">
        <v>0.42196531791907516</v>
      </c>
      <c r="I30" s="1"/>
      <c r="L30" s="2"/>
    </row>
    <row r="31" spans="2:12" x14ac:dyDescent="0.2">
      <c r="B31" s="3" t="s">
        <v>6</v>
      </c>
      <c r="C31" s="4">
        <v>0.5</v>
      </c>
      <c r="D31" s="13">
        <v>58194</v>
      </c>
      <c r="E31" s="13">
        <v>62849.520000000004</v>
      </c>
      <c r="F31" s="5">
        <v>7.4999999999999997E-2</v>
      </c>
      <c r="H31" t="s">
        <v>30</v>
      </c>
      <c r="I31" s="1"/>
      <c r="L31" s="2"/>
    </row>
    <row r="32" spans="2:12" x14ac:dyDescent="0.2">
      <c r="B32" s="3" t="s">
        <v>11</v>
      </c>
      <c r="C32" s="4">
        <v>0.1875</v>
      </c>
      <c r="D32" s="13">
        <v>15947.625</v>
      </c>
      <c r="E32" s="13">
        <v>26632.533749999999</v>
      </c>
      <c r="F32" s="5">
        <v>0.4011976047904191</v>
      </c>
      <c r="H32" s="3" t="s">
        <v>1</v>
      </c>
      <c r="I32" s="4" t="s">
        <v>8</v>
      </c>
      <c r="J32" s="13" t="s">
        <v>36</v>
      </c>
      <c r="K32" s="13" t="s">
        <v>37</v>
      </c>
      <c r="L32" s="5" t="s">
        <v>18</v>
      </c>
    </row>
    <row r="33" spans="2:12" x14ac:dyDescent="0.2">
      <c r="B33" s="6" t="s">
        <v>7</v>
      </c>
      <c r="C33" s="7">
        <v>3.5</v>
      </c>
      <c r="D33" s="14">
        <f>SUM(D26:D32)</f>
        <v>294632.4375</v>
      </c>
      <c r="E33" s="14">
        <f>SUM(E26:E32)</f>
        <v>441266.86687500001</v>
      </c>
      <c r="F33" s="8">
        <v>0.33230328488845712</v>
      </c>
      <c r="H33" s="3" t="s">
        <v>20</v>
      </c>
      <c r="I33" s="4">
        <v>3.1999999999999997</v>
      </c>
      <c r="J33" s="13">
        <v>852767.99999999988</v>
      </c>
      <c r="K33" s="13">
        <v>1296207.3599999999</v>
      </c>
      <c r="L33" s="5">
        <v>0.34210526315789475</v>
      </c>
    </row>
    <row r="34" spans="2:12" x14ac:dyDescent="0.2">
      <c r="H34" s="3" t="s">
        <v>31</v>
      </c>
      <c r="I34" s="4">
        <v>1.8000000000000005</v>
      </c>
      <c r="J34" s="13">
        <v>193896.00000000006</v>
      </c>
      <c r="K34" s="13">
        <v>312172.56000000011</v>
      </c>
      <c r="L34" s="5">
        <v>0.3788819875776398</v>
      </c>
    </row>
    <row r="35" spans="2:12" x14ac:dyDescent="0.2">
      <c r="B35" t="s">
        <v>12</v>
      </c>
      <c r="H35" s="6" t="s">
        <v>7</v>
      </c>
      <c r="I35" s="7">
        <v>5</v>
      </c>
      <c r="J35" s="14">
        <f>SUM(J33:J34)</f>
        <v>1046664</v>
      </c>
      <c r="K35" s="14">
        <f>SUM(K33:K34)</f>
        <v>1608379.92</v>
      </c>
      <c r="L35" s="8">
        <v>0.34924330564882949</v>
      </c>
    </row>
    <row r="36" spans="2:12" x14ac:dyDescent="0.2">
      <c r="B36" s="3" t="s">
        <v>1</v>
      </c>
      <c r="C36" s="4" t="s">
        <v>8</v>
      </c>
      <c r="D36" s="13" t="s">
        <v>36</v>
      </c>
      <c r="E36" s="13" t="s">
        <v>37</v>
      </c>
      <c r="F36" s="5" t="s">
        <v>18</v>
      </c>
      <c r="I36" s="1"/>
      <c r="L36" s="2"/>
    </row>
    <row r="37" spans="2:12" x14ac:dyDescent="0.2">
      <c r="B37" s="3" t="s">
        <v>13</v>
      </c>
      <c r="C37" s="9">
        <v>3.7074999999999974</v>
      </c>
      <c r="D37" s="13">
        <v>399371.89999999973</v>
      </c>
      <c r="E37" s="13">
        <v>642988.75899999961</v>
      </c>
      <c r="F37" s="5">
        <v>0.3788819875776398</v>
      </c>
      <c r="H37" t="s">
        <v>33</v>
      </c>
      <c r="I37" s="1"/>
      <c r="L37" s="2"/>
    </row>
    <row r="38" spans="2:12" x14ac:dyDescent="0.2">
      <c r="B38" s="3" t="s">
        <v>14</v>
      </c>
      <c r="C38" s="9">
        <v>0.1225</v>
      </c>
      <c r="D38" s="13">
        <v>18849.197499999998</v>
      </c>
      <c r="E38" s="13">
        <v>31478.159824999995</v>
      </c>
      <c r="F38" s="5">
        <v>0.4011976047904191</v>
      </c>
      <c r="H38" s="3" t="s">
        <v>1</v>
      </c>
      <c r="I38" s="4" t="s">
        <v>8</v>
      </c>
      <c r="J38" s="13" t="s">
        <v>36</v>
      </c>
      <c r="K38" s="13" t="s">
        <v>37</v>
      </c>
      <c r="L38" s="5" t="s">
        <v>18</v>
      </c>
    </row>
    <row r="39" spans="2:12" x14ac:dyDescent="0.2">
      <c r="B39" s="3" t="s">
        <v>3</v>
      </c>
      <c r="C39" s="9">
        <v>1.17</v>
      </c>
      <c r="D39" s="13">
        <v>126032.4</v>
      </c>
      <c r="E39" s="13">
        <v>202912.16399999999</v>
      </c>
      <c r="F39" s="5">
        <v>0.37888198757763975</v>
      </c>
      <c r="H39" s="3" t="s">
        <v>3</v>
      </c>
      <c r="I39" s="4">
        <v>0.24998999999999999</v>
      </c>
      <c r="J39" s="13">
        <v>26928.9228</v>
      </c>
      <c r="K39" s="13">
        <v>43355.565708000002</v>
      </c>
      <c r="L39" s="5">
        <v>0.37888198757763975</v>
      </c>
    </row>
    <row r="40" spans="2:12" x14ac:dyDescent="0.2">
      <c r="B40" s="6" t="s">
        <v>7</v>
      </c>
      <c r="C40" s="10">
        <v>4.9999999999999973</v>
      </c>
      <c r="D40" s="14">
        <f>SUM(D37:D39)</f>
        <v>544253.49749999971</v>
      </c>
      <c r="E40" s="14">
        <f>SUM(E37:E39)</f>
        <v>877379.08282499958</v>
      </c>
      <c r="F40" s="8">
        <v>0.37968261592514452</v>
      </c>
      <c r="H40" s="3" t="s">
        <v>4</v>
      </c>
      <c r="I40" s="4">
        <v>9.375E-2</v>
      </c>
      <c r="J40" s="13">
        <v>5306.53125</v>
      </c>
      <c r="K40" s="13">
        <v>6473.9681249999994</v>
      </c>
      <c r="L40" s="5">
        <v>0.18032786885245894</v>
      </c>
    </row>
    <row r="41" spans="2:12" x14ac:dyDescent="0.2">
      <c r="H41" s="3" t="s">
        <v>31</v>
      </c>
      <c r="I41" s="4">
        <v>2.6562399999999999</v>
      </c>
      <c r="J41" s="13">
        <v>286130.1728</v>
      </c>
      <c r="K41" s="13">
        <v>460669.57820800005</v>
      </c>
      <c r="L41" s="5">
        <v>0.3788819875776398</v>
      </c>
    </row>
    <row r="42" spans="2:12" x14ac:dyDescent="0.2">
      <c r="B42" t="s">
        <v>15</v>
      </c>
      <c r="H42" s="6" t="s">
        <v>7</v>
      </c>
      <c r="I42" s="7">
        <v>2.9999799999999999</v>
      </c>
      <c r="J42" s="14">
        <f>SUM(J39:J41)</f>
        <v>318365.62685</v>
      </c>
      <c r="K42" s="14">
        <f>SUM(K39:K41)</f>
        <v>510499.11204100004</v>
      </c>
      <c r="L42" s="8">
        <v>0.37636399488109024</v>
      </c>
    </row>
    <row r="43" spans="2:12" x14ac:dyDescent="0.2">
      <c r="B43" s="3" t="s">
        <v>1</v>
      </c>
      <c r="C43" s="4" t="s">
        <v>8</v>
      </c>
      <c r="D43" s="13" t="s">
        <v>36</v>
      </c>
      <c r="E43" s="13" t="s">
        <v>37</v>
      </c>
      <c r="F43" s="5" t="s">
        <v>18</v>
      </c>
      <c r="H43" s="11"/>
      <c r="I43" s="17"/>
      <c r="J43" s="18"/>
      <c r="K43" s="18"/>
      <c r="L43" s="19"/>
    </row>
    <row r="44" spans="2:12" x14ac:dyDescent="0.2">
      <c r="B44" s="3" t="s">
        <v>4</v>
      </c>
      <c r="C44" s="4">
        <v>2.9999999999999991</v>
      </c>
      <c r="D44" s="13">
        <v>169808.99999999994</v>
      </c>
      <c r="E44" s="13">
        <v>207166.97999999992</v>
      </c>
      <c r="F44" s="5">
        <v>0.18032786885245899</v>
      </c>
      <c r="H44" t="s">
        <v>32</v>
      </c>
      <c r="I44" s="1"/>
      <c r="L44" s="2"/>
    </row>
    <row r="45" spans="2:12" x14ac:dyDescent="0.2">
      <c r="B45" s="6" t="s">
        <v>7</v>
      </c>
      <c r="C45" s="7">
        <v>2.9999999999999991</v>
      </c>
      <c r="D45" s="14">
        <f>SUM(D44)</f>
        <v>169808.99999999994</v>
      </c>
      <c r="E45" s="14">
        <f>SUM(E44)</f>
        <v>207166.97999999992</v>
      </c>
      <c r="F45" s="8">
        <v>0.18032786885245899</v>
      </c>
      <c r="H45" s="3" t="s">
        <v>1</v>
      </c>
      <c r="I45" s="4" t="s">
        <v>49</v>
      </c>
      <c r="J45" s="13" t="s">
        <v>36</v>
      </c>
      <c r="K45" s="13" t="s">
        <v>37</v>
      </c>
      <c r="L45" s="5" t="s">
        <v>18</v>
      </c>
    </row>
    <row r="46" spans="2:12" x14ac:dyDescent="0.2">
      <c r="H46" s="3" t="s">
        <v>2</v>
      </c>
      <c r="I46" s="4">
        <v>0.25</v>
      </c>
      <c r="J46" s="13">
        <v>14150.75</v>
      </c>
      <c r="K46" s="13">
        <v>17263.915000000001</v>
      </c>
      <c r="L46" s="5">
        <v>0.18032786885245905</v>
      </c>
    </row>
    <row r="47" spans="2:12" x14ac:dyDescent="0.2">
      <c r="B47" t="s">
        <v>16</v>
      </c>
      <c r="H47" s="3" t="s">
        <v>3</v>
      </c>
      <c r="I47" s="4">
        <v>0.89791999999999994</v>
      </c>
      <c r="J47" s="13">
        <v>96723.9424</v>
      </c>
      <c r="K47" s="13">
        <v>155725.54726400002</v>
      </c>
      <c r="L47" s="5">
        <v>0.37888198757763986</v>
      </c>
    </row>
    <row r="48" spans="2:12" x14ac:dyDescent="0.2">
      <c r="B48" s="3" t="s">
        <v>1</v>
      </c>
      <c r="C48" s="4" t="s">
        <v>8</v>
      </c>
      <c r="D48" s="13" t="s">
        <v>36</v>
      </c>
      <c r="E48" s="13" t="s">
        <v>37</v>
      </c>
      <c r="F48" s="5" t="s">
        <v>18</v>
      </c>
      <c r="H48" s="3" t="s">
        <v>4</v>
      </c>
      <c r="I48" s="4">
        <v>0.03</v>
      </c>
      <c r="J48" s="13">
        <v>1698.09</v>
      </c>
      <c r="K48" s="13">
        <v>2071.6697999999997</v>
      </c>
      <c r="L48" s="5">
        <v>0.18032786885245891</v>
      </c>
    </row>
    <row r="49" spans="2:12" x14ac:dyDescent="0.2">
      <c r="B49" s="3" t="s">
        <v>17</v>
      </c>
      <c r="C49" s="4">
        <v>4.4999999999999991</v>
      </c>
      <c r="D49" s="13">
        <v>254713.49999999994</v>
      </c>
      <c r="E49" s="13">
        <v>310750.46999999991</v>
      </c>
      <c r="F49" s="5">
        <v>0.18032786885245897</v>
      </c>
      <c r="H49" s="3" t="s">
        <v>31</v>
      </c>
      <c r="I49" s="4">
        <v>1.8220900000000002</v>
      </c>
      <c r="J49" s="13">
        <v>196275.53480000002</v>
      </c>
      <c r="K49" s="13">
        <v>316003.61102800007</v>
      </c>
      <c r="L49" s="5">
        <v>0.3788819875776398</v>
      </c>
    </row>
    <row r="50" spans="2:12" x14ac:dyDescent="0.2">
      <c r="B50" s="6" t="s">
        <v>7</v>
      </c>
      <c r="C50" s="7">
        <v>4.4999999999999991</v>
      </c>
      <c r="D50" s="14">
        <f>SUM(D49)</f>
        <v>254713.49999999994</v>
      </c>
      <c r="E50" s="14">
        <f>SUM(E49)</f>
        <v>310750.46999999991</v>
      </c>
      <c r="F50" s="8">
        <v>0.18032786885245897</v>
      </c>
      <c r="H50" s="6" t="s">
        <v>7</v>
      </c>
      <c r="I50" s="7">
        <v>3.0000100000000005</v>
      </c>
      <c r="J50" s="14">
        <f>SUM(J46:J49)</f>
        <v>308848.31720000005</v>
      </c>
      <c r="K50" s="14">
        <f>SUM(K46:K49)</f>
        <v>491064.74309200014</v>
      </c>
      <c r="L50" s="8">
        <v>0.37106395532424152</v>
      </c>
    </row>
    <row r="51" spans="2:12" ht="12.75" customHeight="1" x14ac:dyDescent="0.2">
      <c r="H51" s="1" t="s">
        <v>51</v>
      </c>
      <c r="I51" s="1"/>
      <c r="L51" s="2"/>
    </row>
    <row r="52" spans="2:12" ht="12.6" customHeight="1" x14ac:dyDescent="0.2">
      <c r="B52" t="s">
        <v>19</v>
      </c>
      <c r="H52" s="1" t="s">
        <v>50</v>
      </c>
      <c r="I52" s="1"/>
      <c r="L52" s="2"/>
    </row>
    <row r="53" spans="2:12" ht="12.6" customHeight="1" x14ac:dyDescent="0.2">
      <c r="B53" s="3" t="s">
        <v>1</v>
      </c>
      <c r="C53" s="4" t="s">
        <v>8</v>
      </c>
      <c r="D53" s="13" t="s">
        <v>36</v>
      </c>
      <c r="E53" s="13" t="s">
        <v>37</v>
      </c>
      <c r="F53" s="5" t="s">
        <v>18</v>
      </c>
      <c r="H53" s="1" t="s">
        <v>52</v>
      </c>
      <c r="I53" s="1"/>
      <c r="L53" s="2"/>
    </row>
    <row r="54" spans="2:12" x14ac:dyDescent="0.2">
      <c r="B54" s="3" t="s">
        <v>20</v>
      </c>
      <c r="C54" s="4">
        <v>0.25</v>
      </c>
      <c r="D54" s="13">
        <v>66622.5</v>
      </c>
      <c r="E54" s="13">
        <v>101266.2</v>
      </c>
      <c r="F54" s="5">
        <v>0.34210526315789475</v>
      </c>
      <c r="H54" s="1"/>
      <c r="I54" s="1"/>
      <c r="L54" s="2"/>
    </row>
    <row r="55" spans="2:12" x14ac:dyDescent="0.2">
      <c r="B55" s="3" t="s">
        <v>21</v>
      </c>
      <c r="C55" s="4">
        <v>2.625</v>
      </c>
      <c r="D55" s="13">
        <v>882057.75</v>
      </c>
      <c r="E55" s="13">
        <v>1331907.2024999999</v>
      </c>
      <c r="F55" s="5">
        <v>0.33774834437086088</v>
      </c>
      <c r="H55" t="s">
        <v>34</v>
      </c>
      <c r="I55" s="1"/>
      <c r="L55" s="2"/>
    </row>
    <row r="56" spans="2:12" x14ac:dyDescent="0.2">
      <c r="B56" s="3" t="s">
        <v>22</v>
      </c>
      <c r="C56" s="4">
        <v>0.125</v>
      </c>
      <c r="D56" s="13">
        <v>75636.25</v>
      </c>
      <c r="E56" s="13">
        <v>114967.1</v>
      </c>
      <c r="F56" s="5">
        <v>0.34210526315789475</v>
      </c>
      <c r="H56" s="3" t="s">
        <v>1</v>
      </c>
      <c r="I56" s="4" t="s">
        <v>8</v>
      </c>
      <c r="J56" s="13" t="s">
        <v>36</v>
      </c>
      <c r="K56" s="13" t="s">
        <v>37</v>
      </c>
      <c r="L56" s="5" t="s">
        <v>18</v>
      </c>
    </row>
    <row r="57" spans="2:12" x14ac:dyDescent="0.2">
      <c r="B57" s="6" t="s">
        <v>7</v>
      </c>
      <c r="C57" s="7">
        <v>3</v>
      </c>
      <c r="D57" s="14">
        <f>SUM(D54:D56)</f>
        <v>1024316.5</v>
      </c>
      <c r="E57" s="14">
        <f>SUM(E54:E56)</f>
        <v>1548140.5024999999</v>
      </c>
      <c r="F57" s="8">
        <v>0.33835688792723123</v>
      </c>
      <c r="H57" s="3" t="s">
        <v>3</v>
      </c>
      <c r="I57" s="4">
        <v>0.05</v>
      </c>
      <c r="J57" s="13">
        <v>5386</v>
      </c>
      <c r="K57" s="13">
        <v>8671.4600000000009</v>
      </c>
      <c r="L57" s="5">
        <v>0.3788819875776398</v>
      </c>
    </row>
    <row r="58" spans="2:12" x14ac:dyDescent="0.2">
      <c r="H58" s="3" t="s">
        <v>4</v>
      </c>
      <c r="I58" s="4">
        <v>3.3329999999999999E-2</v>
      </c>
      <c r="J58" s="13">
        <v>1886.57799</v>
      </c>
      <c r="K58" s="13">
        <v>2301.6251477999999</v>
      </c>
      <c r="L58" s="5">
        <v>0.18032786885245899</v>
      </c>
    </row>
    <row r="59" spans="2:12" x14ac:dyDescent="0.2">
      <c r="B59" t="s">
        <v>23</v>
      </c>
      <c r="H59" s="3" t="s">
        <v>31</v>
      </c>
      <c r="I59" s="4">
        <v>1.92</v>
      </c>
      <c r="J59" s="13">
        <v>206822.39999999999</v>
      </c>
      <c r="K59" s="13">
        <v>332984.06400000001</v>
      </c>
      <c r="L59" s="5">
        <v>0.3788819875776398</v>
      </c>
    </row>
    <row r="60" spans="2:12" x14ac:dyDescent="0.2">
      <c r="B60" s="3" t="s">
        <v>1</v>
      </c>
      <c r="C60" s="4" t="s">
        <v>8</v>
      </c>
      <c r="D60" s="13" t="s">
        <v>36</v>
      </c>
      <c r="E60" s="13" t="s">
        <v>37</v>
      </c>
      <c r="F60" s="5" t="s">
        <v>18</v>
      </c>
      <c r="H60" s="6" t="s">
        <v>7</v>
      </c>
      <c r="I60" s="7">
        <v>2</v>
      </c>
      <c r="J60" s="14">
        <f>SUM(J57:J59)</f>
        <v>214094.97798999998</v>
      </c>
      <c r="K60" s="14">
        <f>SUM(K57:K59)</f>
        <v>343957.1491478</v>
      </c>
      <c r="L60" s="8">
        <v>0.37755334197748464</v>
      </c>
    </row>
    <row r="61" spans="2:12" x14ac:dyDescent="0.2">
      <c r="B61" s="3" t="s">
        <v>14</v>
      </c>
      <c r="C61" s="4">
        <v>5.4999999999999973</v>
      </c>
      <c r="D61" s="13">
        <v>846290.49999999953</v>
      </c>
      <c r="E61" s="13">
        <v>1413305.1349999991</v>
      </c>
      <c r="F61" s="5">
        <v>0.4011976047904191</v>
      </c>
    </row>
    <row r="62" spans="2:12" x14ac:dyDescent="0.2">
      <c r="B62" s="6" t="s">
        <v>7</v>
      </c>
      <c r="C62" s="7">
        <v>5.4999999999999973</v>
      </c>
      <c r="D62" s="14">
        <f>SUM(D61)</f>
        <v>846290.49999999953</v>
      </c>
      <c r="E62" s="14">
        <f>SUM(E61)</f>
        <v>1413305.1349999991</v>
      </c>
      <c r="F62" s="8">
        <v>0.4011976047904191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29BBCBF21362E4099AE6C2F27C58737" ma:contentTypeVersion="19" ma:contentTypeDescription="Skapa ett nytt dokument." ma:contentTypeScope="" ma:versionID="59da94a8e3ef2c7247419318c06b132d">
  <xsd:schema xmlns:xsd="http://www.w3.org/2001/XMLSchema" xmlns:xs="http://www.w3.org/2001/XMLSchema" xmlns:p="http://schemas.microsoft.com/office/2006/metadata/properties" xmlns:ns2="10c3a147-0d64-46aa-a281-dc97358e8373" xmlns:ns3="d7532cd0-e888-47d6-8f58-db0210f25002" targetNamespace="http://schemas.microsoft.com/office/2006/metadata/properties" ma:root="true" ma:fieldsID="7bed7d749e6785c7a08c93375fc35c7c" ns2:_="" ns3:_="">
    <xsd:import namespace="10c3a147-0d64-46aa-a281-dc97358e8373"/>
    <xsd:import namespace="d7532cd0-e888-47d6-8f58-db0210f25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Godk_x00e4_nd"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c3a147-0d64-46aa-a281-dc97358e83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Godk_x00e4_nd" ma:index="18" nillable="true" ma:displayName="Godkänd" ma:default="0" ma:format="Dropdown" ma:internalName="Godk_x00e4_nd">
      <xsd:simpleType>
        <xsd:restriction base="dms:Boolea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Bildmarkeringar" ma:readOnly="false" ma:fieldId="{5cf76f15-5ced-4ddc-b409-7134ff3c332f}" ma:taxonomyMulti="true" ma:sspId="e641fc9e-d469-439b-858c-bb315f8f2b4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532cd0-e888-47d6-8f58-db0210f25002" elementFormDefault="qualified">
    <xsd:import namespace="http://schemas.microsoft.com/office/2006/documentManagement/types"/>
    <xsd:import namespace="http://schemas.microsoft.com/office/infopath/2007/PartnerControls"/>
    <xsd:element name="SharedWithUsers" ma:index="19"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at med information" ma:internalName="SharedWithDetails" ma:readOnly="true">
      <xsd:simpleType>
        <xsd:restriction base="dms:Note">
          <xsd:maxLength value="255"/>
        </xsd:restriction>
      </xsd:simpleType>
    </xsd:element>
    <xsd:element name="TaxCatchAll" ma:index="24" nillable="true" ma:displayName="Taxonomy Catch All Column" ma:hidden="true" ma:list="{bb681454-5b20-4870-936e-b523090ef0fb}" ma:internalName="TaxCatchAll" ma:showField="CatchAllData" ma:web="d7532cd0-e888-47d6-8f58-db0210f25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04D866-34EF-4015-A598-BCD2BCB408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c3a147-0d64-46aa-a281-dc97358e8373"/>
    <ds:schemaRef ds:uri="d7532cd0-e888-47d6-8f58-db0210f25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65722A-D97D-4834-BAB6-333CC9E23E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vt:lpstr>
      <vt:lpstr>Tabeller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 Adamowicz</dc:creator>
  <cp:lastModifiedBy>Jacob Adamowicz</cp:lastModifiedBy>
  <dcterms:created xsi:type="dcterms:W3CDTF">2024-02-15T09:15:30Z</dcterms:created>
  <dcterms:modified xsi:type="dcterms:W3CDTF">2024-10-23T09:05:42Z</dcterms:modified>
</cp:coreProperties>
</file>